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60" windowWidth="9720" windowHeight="4080" activeTab="4"/>
  </bookViews>
  <sheets>
    <sheet name="прил 1 стоки" sheetId="1" r:id="rId1"/>
    <sheet name="приложение 2" sheetId="2" r:id="rId2"/>
    <sheet name="прил 3" sheetId="3" r:id="rId3"/>
    <sheet name="прил4 стоки" sheetId="4" r:id="rId4"/>
    <sheet name="прил.7" sheetId="5" r:id="rId5"/>
  </sheets>
  <externalReferences>
    <externalReference r:id="rId8"/>
  </externalReferences>
  <definedNames>
    <definedName name="_GoBack" localSheetId="3">'прил4 стоки'!$B$4</definedName>
    <definedName name="стокиобъем11" localSheetId="4">#REF!</definedName>
    <definedName name="стокиобъем11">#REF!</definedName>
    <definedName name="стокиобъем12" localSheetId="4">#REF!</definedName>
    <definedName name="стокиобъем12">#REF!</definedName>
    <definedName name="стокитариф11" localSheetId="4">#REF!</definedName>
    <definedName name="стокитариф11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<sst xmlns="http://schemas.openxmlformats.org/spreadsheetml/2006/main" count="139" uniqueCount="112">
  <si>
    <t>Наименование показателей</t>
  </si>
  <si>
    <t>4.1.</t>
  </si>
  <si>
    <t>1.1.</t>
  </si>
  <si>
    <t>Производственные расходы</t>
  </si>
  <si>
    <t>2.</t>
  </si>
  <si>
    <t>Ремонтные расходы</t>
  </si>
  <si>
    <t>3.</t>
  </si>
  <si>
    <t>4.</t>
  </si>
  <si>
    <t>Сбытовые расходы гарантирующих организаций</t>
  </si>
  <si>
    <t>4.2.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</si>
  <si>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</si>
  <si>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</si>
  <si>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</si>
  <si>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</si>
  <si>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</si>
  <si>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</si>
  <si>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</si>
  <si>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</si>
  <si>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</si>
  <si>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</si>
  <si>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</si>
  <si>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</si>
  <si>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</si>
  <si>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</si>
  <si>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</si>
  <si>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</si>
  <si>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</si>
  <si>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</si>
  <si>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</si>
  <si>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</si>
  <si>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</si>
  <si>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</si>
  <si>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</si>
  <si>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</si>
  <si>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</si>
  <si>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</si>
  <si>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</si>
  <si>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</si>
  <si>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</si>
  <si>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</si>
  <si>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</si>
  <si>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</si>
  <si>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</si>
  <si>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</si>
  <si>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</si>
  <si>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</si>
  <si>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</si>
  <si>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</si>
  <si>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</si>
  <si>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</si>
  <si>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</si>
  <si>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</si>
  <si>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 xml:space="preserve">Факт </t>
  </si>
  <si>
    <t xml:space="preserve">План </t>
  </si>
  <si>
    <t>0%- не ставить, если траспортировка, данный показатель убирать</t>
  </si>
  <si>
    <t>кВтч/м3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</si>
  <si>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</si>
  <si>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</si>
  <si>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</si>
  <si>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</si>
  <si>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</si>
  <si>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>указыаются по годам на период действия тарифов</t>
  </si>
  <si>
    <t>к экспертому и к протоколу</t>
  </si>
  <si>
    <t>2013 год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</si>
  <si>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</si>
  <si>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</si>
  <si>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</si>
  <si>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</si>
  <si>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</si>
  <si>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</si>
  <si>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</si>
  <si>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</si>
  <si>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</si>
  <si>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</si>
  <si>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</si>
  <si>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</si>
  <si>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</si>
  <si>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</si>
  <si>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</si>
  <si>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</si>
  <si>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</si>
  <si>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</si>
  <si>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12.1.</t>
  </si>
  <si>
    <t>Норматив технологических  затрат химреагентов, в т.ч:</t>
  </si>
  <si>
    <t>13.1.</t>
  </si>
  <si>
    <t>на очистку сточной воды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</si>
  <si>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</si>
  <si>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</si>
  <si>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</si>
  <si>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</si>
  <si>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</si>
  <si>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</si>
  <si>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г/м3</t>
  </si>
  <si>
    <t>со дня вступления приказа в законную силу по 30.06.2014</t>
  </si>
  <si>
    <t>Приложение № 7
к экспертному заключению 
по делу № 355-13в</t>
  </si>
  <si>
    <t>Приложение № 1 к экспертному заключению по делу № 355-13в</t>
  </si>
  <si>
    <t>Анализ основных технико – экономических показателей 
общества с ограниченной ответственностью  "Аэропорт "Норильск"  (г. Норильск, ИНН 2457067174)</t>
  </si>
  <si>
    <t>12.2.</t>
  </si>
  <si>
    <t>транспортировка сточных вод</t>
  </si>
  <si>
    <t>Коагулянт "Аква Аурат 30"</t>
  </si>
  <si>
    <t>Флокулянт "Праестол 853 ВС"</t>
  </si>
  <si>
    <t>13.2.</t>
  </si>
  <si>
    <t>Приложение № 2 к экспертному заключению по делу № 355-13в</t>
  </si>
  <si>
    <t>Приложение № 3 к экспертному заключению по делу № 355-13в</t>
  </si>
  <si>
    <t xml:space="preserve">Расходы, учтенные и неучтенные при расчете тарифа  
общества с ограниченной ответственностью  "Аэропорт "Норильск"  (г. Норильск, ИНН 2457067174) </t>
  </si>
  <si>
    <t xml:space="preserve">Величина прибыли, необходимой для эффективного функционирования   общества с ограниченной ответственностью  "Аэропорт "Норильск"  (г. Норильск, ИНН 2457067174)                                                                            </t>
  </si>
  <si>
    <t>Приложение № 4 к экспертному заключению по делу № 355-13в</t>
  </si>
  <si>
    <t xml:space="preserve">Целевые показатели деятельности общества с ограниченной ответственностью  "Аэропорт "Норильск"  (г. Норильск,                                             ИНН 2457067174)   </t>
  </si>
  <si>
    <t>на транспортировку сточных вод</t>
  </si>
  <si>
    <t>Тарифы на водоотведение  для потребителей общества с ограниченной ответственностью  "Аэропорт "Норильск"                             (г. Норильск, ИНН 2457067174)</t>
  </si>
  <si>
    <t>с 01.07.2014 по 09.03.2015</t>
  </si>
  <si>
    <t xml:space="preserve">Водоотведение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</si>
</sst>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_-* #,##0.00000_р_._-;\-* #,##0.00000_р_._-;_-* &quot;-&quot;??_р_._-;_-@_-"/>
    <numFmt numFmtId="199" formatCode="_-* #,##0.000_р_._-;\-* #,##0.000_р_._-;_-* &quot;-&quot;??_р_._-;_-@_-"/>
    <numFmt numFmtId="200" formatCode="#,##0.00_ ;\-#,##0.00\ 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6" fillId="0" borderId="0" xfId="59" applyFont="1">
      <alignment/>
      <protection/>
    </xf>
    <xf numFmtId="0" fontId="6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6" fillId="0" borderId="0" xfId="59" applyFont="1" applyAlignment="1">
      <alignment horizontal="center" wrapText="1"/>
      <protection/>
    </xf>
    <xf numFmtId="0" fontId="6" fillId="0" borderId="0" xfId="59" applyFont="1" applyAlignment="1">
      <alignment horizontal="right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6" fillId="0" borderId="0" xfId="58" applyFont="1" applyAlignment="1">
      <alignment wrapText="1"/>
      <protection/>
    </xf>
    <xf numFmtId="0" fontId="9" fillId="0" borderId="0" xfId="58" applyFont="1" applyAlignment="1">
      <alignment wrapText="1"/>
      <protection/>
    </xf>
    <xf numFmtId="0" fontId="9" fillId="0" borderId="0" xfId="58" applyFont="1" applyAlignment="1">
      <alignment horizontal="right" wrapText="1"/>
      <protection/>
    </xf>
    <xf numFmtId="0" fontId="6" fillId="0" borderId="0" xfId="58" applyFont="1" applyAlignment="1">
      <alignment horizont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left" vertical="center" wrapText="1"/>
      <protection/>
    </xf>
    <xf numFmtId="0" fontId="6" fillId="0" borderId="10" xfId="58" applyFont="1" applyBorder="1" applyAlignment="1">
      <alignment vertical="center" wrapText="1"/>
      <protection/>
    </xf>
    <xf numFmtId="2" fontId="6" fillId="0" borderId="10" xfId="58" applyNumberFormat="1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wrapText="1"/>
      <protection/>
    </xf>
    <xf numFmtId="0" fontId="6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12" fillId="0" borderId="0" xfId="57" applyFont="1" applyAlignment="1">
      <alignment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0" xfId="59" applyFont="1" applyFill="1" applyAlignment="1">
      <alignment/>
      <protection/>
    </xf>
    <xf numFmtId="0" fontId="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189" fontId="50" fillId="0" borderId="10" xfId="0" applyNumberFormat="1" applyFont="1" applyBorder="1" applyAlignment="1">
      <alignment horizontal="center" vertical="center" wrapText="1"/>
    </xf>
    <xf numFmtId="184" fontId="6" fillId="0" borderId="10" xfId="58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2" fontId="1" fillId="0" borderId="13" xfId="53" applyNumberFormat="1" applyFont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43" fontId="1" fillId="0" borderId="10" xfId="56" applyNumberFormat="1" applyFont="1" applyFill="1" applyBorder="1" applyAlignment="1">
      <alignment horizontal="center" vertical="center" wrapText="1"/>
      <protection/>
    </xf>
    <xf numFmtId="184" fontId="6" fillId="0" borderId="10" xfId="58" applyNumberFormat="1" applyFont="1" applyBorder="1" applyAlignment="1">
      <alignment horizontal="center" wrapText="1"/>
      <protection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10" xfId="59" applyFont="1" applyBorder="1" applyAlignment="1">
      <alignment horizontal="center" vertical="center" wrapText="1"/>
      <protection/>
    </xf>
    <xf numFmtId="0" fontId="9" fillId="0" borderId="0" xfId="59" applyFont="1" applyAlignment="1">
      <alignment horizontal="center" vertical="center" wrapText="1"/>
      <protection/>
    </xf>
    <xf numFmtId="0" fontId="9" fillId="0" borderId="0" xfId="59" applyFont="1" applyFill="1" applyAlignment="1">
      <alignment horizontal="center" wrapText="1"/>
      <protection/>
    </xf>
    <xf numFmtId="0" fontId="9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0" borderId="0" xfId="58" applyFont="1" applyAlignment="1">
      <alignment horizont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6" fillId="0" borderId="17" xfId="58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 horizontal="center" vertical="center" wrapText="1"/>
      <protection/>
    </xf>
    <xf numFmtId="0" fontId="9" fillId="0" borderId="18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9" fillId="0" borderId="0" xfId="57" applyFont="1" applyBorder="1" applyAlignment="1">
      <alignment horizontal="left" vertical="center" wrapText="1"/>
      <protection/>
    </xf>
    <xf numFmtId="0" fontId="9" fillId="0" borderId="0" xfId="57" applyFont="1" applyBorder="1" applyAlignment="1">
      <alignment horizontal="left" vertical="center"/>
      <protection/>
    </xf>
    <xf numFmtId="0" fontId="9" fillId="0" borderId="0" xfId="57" applyFont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6">
      <selection activeCell="F34" sqref="F34"/>
    </sheetView>
  </sheetViews>
  <sheetFormatPr defaultColWidth="39.8515625" defaultRowHeight="12.75"/>
  <cols>
    <col min="1" max="1" width="8.7109375" style="46" customWidth="1"/>
    <col min="2" max="2" width="32.7109375" style="46" customWidth="1"/>
    <col min="3" max="3" width="13.28125" style="46" customWidth="1"/>
    <col min="4" max="5" width="14.28125" style="46" customWidth="1"/>
    <col min="6" max="16384" width="39.8515625" style="46" customWidth="1"/>
  </cols>
  <sheetData>
    <row r="1" ht="14.25" customHeight="1"/>
    <row r="2" spans="1:5" ht="40.5" customHeight="1">
      <c r="A2" s="47"/>
      <c r="B2" s="47"/>
      <c r="C2" s="73" t="s">
        <v>95</v>
      </c>
      <c r="D2" s="73"/>
      <c r="E2" s="73"/>
    </row>
    <row r="3" spans="1:5" ht="85.5" customHeight="1">
      <c r="A3" s="73" t="s">
        <v>96</v>
      </c>
      <c r="B3" s="73"/>
      <c r="C3" s="73"/>
      <c r="D3" s="73"/>
      <c r="E3" s="73"/>
    </row>
    <row r="4" spans="2:14" ht="15.75"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5" ht="15" customHeight="1">
      <c r="A5" s="74" t="s">
        <v>22</v>
      </c>
      <c r="B5" s="74" t="s">
        <v>28</v>
      </c>
      <c r="C5" s="74" t="s">
        <v>29</v>
      </c>
      <c r="D5" s="74" t="s">
        <v>63</v>
      </c>
      <c r="E5" s="74"/>
    </row>
    <row r="6" spans="1:5" ht="18" customHeight="1">
      <c r="A6" s="74"/>
      <c r="B6" s="74"/>
      <c r="C6" s="74"/>
      <c r="D6" s="74" t="s">
        <v>69</v>
      </c>
      <c r="E6" s="74" t="s">
        <v>70</v>
      </c>
    </row>
    <row r="7" spans="1:5" ht="21" customHeight="1">
      <c r="A7" s="74"/>
      <c r="B7" s="74"/>
      <c r="C7" s="74"/>
      <c r="D7" s="74"/>
      <c r="E7" s="74"/>
    </row>
    <row r="8" spans="1:5" ht="15.75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1.5">
      <c r="A9" s="48">
        <v>1</v>
      </c>
      <c r="B9" s="53" t="s">
        <v>71</v>
      </c>
      <c r="C9" s="48" t="s">
        <v>33</v>
      </c>
      <c r="D9" s="48">
        <v>2.8</v>
      </c>
      <c r="E9" s="69">
        <v>2.8</v>
      </c>
    </row>
    <row r="10" spans="1:5" ht="31.5">
      <c r="A10" s="48">
        <v>2</v>
      </c>
      <c r="B10" s="53" t="s">
        <v>72</v>
      </c>
      <c r="C10" s="48" t="s">
        <v>34</v>
      </c>
      <c r="D10" s="48">
        <v>1</v>
      </c>
      <c r="E10" s="69">
        <v>1</v>
      </c>
    </row>
    <row r="11" spans="1:5" ht="31.5">
      <c r="A11" s="48">
        <v>3</v>
      </c>
      <c r="B11" s="54" t="s">
        <v>73</v>
      </c>
      <c r="C11" s="7" t="s">
        <v>35</v>
      </c>
      <c r="D11" s="48">
        <v>0.5</v>
      </c>
      <c r="E11" s="69">
        <v>0.5</v>
      </c>
    </row>
    <row r="12" spans="1:5" ht="31.5">
      <c r="A12" s="48">
        <v>4</v>
      </c>
      <c r="B12" s="54" t="s">
        <v>74</v>
      </c>
      <c r="C12" s="48" t="s">
        <v>34</v>
      </c>
      <c r="D12" s="48">
        <v>1</v>
      </c>
      <c r="E12" s="69">
        <v>1</v>
      </c>
    </row>
    <row r="13" spans="1:5" ht="31.5">
      <c r="A13" s="48">
        <v>5</v>
      </c>
      <c r="B13" s="54" t="s">
        <v>75</v>
      </c>
      <c r="C13" s="7" t="s">
        <v>35</v>
      </c>
      <c r="D13" s="48">
        <v>0.51</v>
      </c>
      <c r="E13" s="69">
        <v>0.51</v>
      </c>
    </row>
    <row r="14" spans="1:5" ht="31.5">
      <c r="A14" s="48">
        <v>6</v>
      </c>
      <c r="B14" s="54" t="s">
        <v>76</v>
      </c>
      <c r="C14" s="7" t="s">
        <v>35</v>
      </c>
      <c r="D14" s="48">
        <v>0.3</v>
      </c>
      <c r="E14" s="69">
        <v>0.3</v>
      </c>
    </row>
    <row r="15" spans="1:5" ht="32.25" customHeight="1">
      <c r="A15" s="48">
        <v>7</v>
      </c>
      <c r="B15" s="49" t="s">
        <v>64</v>
      </c>
      <c r="C15" s="48" t="s">
        <v>30</v>
      </c>
      <c r="D15" s="50">
        <f>D16+D17+D18+D19</f>
        <v>109.53999999999999</v>
      </c>
      <c r="E15" s="50">
        <f>E16+E17+E18+E19</f>
        <v>109.53999999999999</v>
      </c>
    </row>
    <row r="16" spans="1:5" ht="20.25" customHeight="1">
      <c r="A16" s="48" t="s">
        <v>13</v>
      </c>
      <c r="B16" s="49" t="s">
        <v>65</v>
      </c>
      <c r="C16" s="48" t="s">
        <v>30</v>
      </c>
      <c r="D16" s="50">
        <v>0</v>
      </c>
      <c r="E16" s="50">
        <v>0</v>
      </c>
    </row>
    <row r="17" spans="1:5" ht="15.75" customHeight="1">
      <c r="A17" s="48" t="s">
        <v>14</v>
      </c>
      <c r="B17" s="49" t="s">
        <v>66</v>
      </c>
      <c r="C17" s="48" t="s">
        <v>30</v>
      </c>
      <c r="D17" s="50">
        <v>71.1</v>
      </c>
      <c r="E17" s="50">
        <v>71.1</v>
      </c>
    </row>
    <row r="18" spans="1:5" ht="17.25" customHeight="1">
      <c r="A18" s="48" t="s">
        <v>78</v>
      </c>
      <c r="B18" s="49" t="s">
        <v>67</v>
      </c>
      <c r="C18" s="48" t="s">
        <v>30</v>
      </c>
      <c r="D18" s="50">
        <v>1.82</v>
      </c>
      <c r="E18" s="50">
        <v>1.82</v>
      </c>
    </row>
    <row r="19" spans="1:5" ht="20.25" customHeight="1">
      <c r="A19" s="48" t="s">
        <v>79</v>
      </c>
      <c r="B19" s="49" t="s">
        <v>91</v>
      </c>
      <c r="C19" s="48" t="s">
        <v>30</v>
      </c>
      <c r="D19" s="50">
        <v>36.62</v>
      </c>
      <c r="E19" s="50">
        <v>36.62</v>
      </c>
    </row>
    <row r="20" spans="1:5" ht="18.75" customHeight="1">
      <c r="A20" s="51" t="s">
        <v>80</v>
      </c>
      <c r="B20" s="49" t="s">
        <v>68</v>
      </c>
      <c r="C20" s="48" t="s">
        <v>30</v>
      </c>
      <c r="D20" s="50">
        <v>0</v>
      </c>
      <c r="E20" s="50">
        <v>0</v>
      </c>
    </row>
    <row r="21" spans="1:5" ht="33.75" customHeight="1">
      <c r="A21" s="51" t="s">
        <v>81</v>
      </c>
      <c r="B21" s="49" t="s">
        <v>77</v>
      </c>
      <c r="C21" s="48" t="s">
        <v>30</v>
      </c>
      <c r="D21" s="50">
        <f>D15</f>
        <v>109.53999999999999</v>
      </c>
      <c r="E21" s="50">
        <f>E15</f>
        <v>109.53999999999999</v>
      </c>
    </row>
    <row r="22" spans="1:5" ht="33.75" customHeight="1">
      <c r="A22" s="59">
        <v>9</v>
      </c>
      <c r="B22" s="49" t="s">
        <v>88</v>
      </c>
      <c r="C22" s="58" t="s">
        <v>30</v>
      </c>
      <c r="D22" s="50">
        <v>0</v>
      </c>
      <c r="E22" s="50">
        <v>0</v>
      </c>
    </row>
    <row r="23" spans="1:5" ht="33.75" customHeight="1">
      <c r="A23" s="59" t="s">
        <v>90</v>
      </c>
      <c r="B23" s="49" t="s">
        <v>89</v>
      </c>
      <c r="C23" s="58" t="s">
        <v>30</v>
      </c>
      <c r="D23" s="50">
        <v>0</v>
      </c>
      <c r="E23" s="50">
        <v>0</v>
      </c>
    </row>
    <row r="24" spans="1:5" ht="21" customHeight="1">
      <c r="A24" s="48">
        <v>11</v>
      </c>
      <c r="B24" s="49" t="s">
        <v>31</v>
      </c>
      <c r="C24" s="48" t="s">
        <v>32</v>
      </c>
      <c r="D24" s="50">
        <v>27.92</v>
      </c>
      <c r="E24" s="50">
        <v>27.92</v>
      </c>
    </row>
    <row r="25" spans="1:5" ht="59.25">
      <c r="A25" s="48">
        <v>12</v>
      </c>
      <c r="B25" s="49" t="s">
        <v>87</v>
      </c>
      <c r="C25" s="48"/>
      <c r="D25" s="50"/>
      <c r="E25" s="50"/>
    </row>
    <row r="26" spans="1:5" ht="21" customHeight="1">
      <c r="A26" s="58" t="s">
        <v>82</v>
      </c>
      <c r="B26" s="49" t="s">
        <v>86</v>
      </c>
      <c r="C26" s="39" t="s">
        <v>55</v>
      </c>
      <c r="D26" s="63">
        <v>0.118</v>
      </c>
      <c r="E26" s="63">
        <v>0.118</v>
      </c>
    </row>
    <row r="27" spans="1:5" ht="21" customHeight="1">
      <c r="A27" s="69" t="s">
        <v>97</v>
      </c>
      <c r="B27" s="49" t="s">
        <v>98</v>
      </c>
      <c r="C27" s="39" t="s">
        <v>55</v>
      </c>
      <c r="D27" s="63">
        <v>0.137</v>
      </c>
      <c r="E27" s="63">
        <v>0.137</v>
      </c>
    </row>
    <row r="28" spans="1:5" ht="36.75" customHeight="1">
      <c r="A28" s="48">
        <v>13</v>
      </c>
      <c r="B28" s="55" t="s">
        <v>83</v>
      </c>
      <c r="C28" s="38"/>
      <c r="D28" s="50"/>
      <c r="E28" s="50"/>
    </row>
    <row r="29" spans="1:5" ht="15.75">
      <c r="A29" s="52" t="s">
        <v>84</v>
      </c>
      <c r="B29" s="65" t="s">
        <v>99</v>
      </c>
      <c r="C29" s="48" t="s">
        <v>92</v>
      </c>
      <c r="D29" s="60">
        <v>2.55</v>
      </c>
      <c r="E29" s="69">
        <v>2.55</v>
      </c>
    </row>
    <row r="30" spans="1:5" ht="15.75">
      <c r="A30" s="52" t="s">
        <v>101</v>
      </c>
      <c r="B30" s="65" t="s">
        <v>100</v>
      </c>
      <c r="C30" s="69" t="s">
        <v>92</v>
      </c>
      <c r="D30" s="69">
        <v>0.83</v>
      </c>
      <c r="E30" s="69">
        <v>0.83</v>
      </c>
    </row>
    <row r="31" spans="1:5" ht="15.75">
      <c r="A31" s="48">
        <v>14</v>
      </c>
      <c r="B31" s="35" t="s">
        <v>43</v>
      </c>
      <c r="C31" s="34" t="s">
        <v>37</v>
      </c>
      <c r="D31" s="7">
        <v>105.6</v>
      </c>
      <c r="E31" s="7">
        <v>105.6</v>
      </c>
    </row>
  </sheetData>
  <sheetProtection/>
  <mergeCells count="8">
    <mergeCell ref="C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G13" sqref="G13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6.28125" style="14" customWidth="1"/>
    <col min="4" max="4" width="12.57421875" style="14" customWidth="1"/>
    <col min="5" max="5" width="13.140625" style="13" customWidth="1"/>
    <col min="6" max="6" width="23.00390625" style="13" customWidth="1"/>
    <col min="7" max="7" width="22.00390625" style="13" customWidth="1"/>
    <col min="8" max="16384" width="9.140625" style="13" customWidth="1"/>
  </cols>
  <sheetData>
    <row r="1" ht="15.75" hidden="1"/>
    <row r="2" spans="1:5" ht="53.25" customHeight="1">
      <c r="A2" s="56"/>
      <c r="B2" s="56"/>
      <c r="C2" s="77" t="s">
        <v>102</v>
      </c>
      <c r="D2" s="77"/>
      <c r="E2" s="77"/>
    </row>
    <row r="3" spans="1:4" ht="18.75">
      <c r="A3" s="15"/>
      <c r="B3" s="15"/>
      <c r="C3" s="16"/>
      <c r="D3" s="16"/>
    </row>
    <row r="4" spans="1:7" ht="54.75" customHeight="1">
      <c r="A4" s="76" t="s">
        <v>104</v>
      </c>
      <c r="B4" s="76"/>
      <c r="C4" s="76"/>
      <c r="D4" s="76"/>
      <c r="E4" s="76"/>
      <c r="G4" s="40" t="s">
        <v>62</v>
      </c>
    </row>
    <row r="5" spans="1:4" ht="17.25" customHeight="1">
      <c r="A5" s="17"/>
      <c r="B5" s="17"/>
      <c r="C5" s="17"/>
      <c r="D5" s="17"/>
    </row>
    <row r="6" ht="16.5" customHeight="1">
      <c r="E6" s="18" t="s">
        <v>21</v>
      </c>
    </row>
    <row r="7" spans="1:5" ht="17.25" customHeight="1">
      <c r="A7" s="75" t="s">
        <v>22</v>
      </c>
      <c r="B7" s="75" t="s">
        <v>0</v>
      </c>
      <c r="C7" s="75" t="s">
        <v>56</v>
      </c>
      <c r="D7" s="75"/>
      <c r="E7" s="75"/>
    </row>
    <row r="8" spans="1:5" ht="67.5" customHeight="1">
      <c r="A8" s="75"/>
      <c r="B8" s="75"/>
      <c r="C8" s="19" t="s">
        <v>48</v>
      </c>
      <c r="D8" s="19" t="s">
        <v>19</v>
      </c>
      <c r="E8" s="20" t="s">
        <v>20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23.25" customHeight="1">
      <c r="A10" s="22">
        <v>1</v>
      </c>
      <c r="B10" s="23" t="s">
        <v>3</v>
      </c>
      <c r="C10" s="68">
        <v>2968.449909578902</v>
      </c>
      <c r="D10" s="68">
        <v>1056.82</v>
      </c>
      <c r="E10" s="68">
        <f aca="true" t="shared" si="0" ref="E10:E16">C10-D10</f>
        <v>1911.629909578902</v>
      </c>
    </row>
    <row r="11" spans="1:5" ht="23.25" customHeight="1">
      <c r="A11" s="25">
        <v>2</v>
      </c>
      <c r="B11" s="24" t="s">
        <v>5</v>
      </c>
      <c r="C11" s="66">
        <v>303.5961142897738</v>
      </c>
      <c r="D11" s="71">
        <v>271.06</v>
      </c>
      <c r="E11" s="68">
        <f t="shared" si="0"/>
        <v>32.53611428977382</v>
      </c>
    </row>
    <row r="12" spans="1:5" ht="21.75" customHeight="1">
      <c r="A12" s="25">
        <v>3</v>
      </c>
      <c r="B12" s="24" t="s">
        <v>49</v>
      </c>
      <c r="C12" s="66">
        <v>55.66200114683979</v>
      </c>
      <c r="D12" s="66">
        <v>6.48</v>
      </c>
      <c r="E12" s="68">
        <f t="shared" si="0"/>
        <v>49.182001146839795</v>
      </c>
    </row>
    <row r="13" spans="1:5" ht="31.5">
      <c r="A13" s="25">
        <v>4</v>
      </c>
      <c r="B13" s="23" t="s">
        <v>8</v>
      </c>
      <c r="C13" s="66">
        <v>0</v>
      </c>
      <c r="D13" s="66">
        <v>0</v>
      </c>
      <c r="E13" s="68">
        <f t="shared" si="0"/>
        <v>0</v>
      </c>
    </row>
    <row r="14" spans="1:5" ht="47.25">
      <c r="A14" s="25">
        <v>5</v>
      </c>
      <c r="B14" s="23" t="s">
        <v>50</v>
      </c>
      <c r="C14" s="67">
        <v>5883.05135</v>
      </c>
      <c r="D14" s="67">
        <v>4793.69</v>
      </c>
      <c r="E14" s="68">
        <f t="shared" si="0"/>
        <v>1089.3613500000001</v>
      </c>
    </row>
    <row r="15" spans="1:5" ht="47.25">
      <c r="A15" s="25">
        <v>6</v>
      </c>
      <c r="B15" s="23" t="s">
        <v>57</v>
      </c>
      <c r="C15" s="67">
        <v>0</v>
      </c>
      <c r="D15" s="67">
        <v>0</v>
      </c>
      <c r="E15" s="68">
        <f t="shared" si="0"/>
        <v>0</v>
      </c>
    </row>
    <row r="16" spans="1:5" ht="31.5">
      <c r="A16" s="25">
        <v>7</v>
      </c>
      <c r="B16" s="23" t="s">
        <v>58</v>
      </c>
      <c r="C16" s="66">
        <v>1430.5185110815653</v>
      </c>
      <c r="D16" s="66">
        <v>1222.98</v>
      </c>
      <c r="E16" s="68">
        <f t="shared" si="0"/>
        <v>207.53851108156528</v>
      </c>
    </row>
    <row r="17" spans="1:5" ht="21.75" customHeight="1">
      <c r="A17" s="45">
        <v>8</v>
      </c>
      <c r="B17" s="23" t="s">
        <v>51</v>
      </c>
      <c r="C17" s="66">
        <f>SUM(C10:C16)</f>
        <v>10641.277886097081</v>
      </c>
      <c r="D17" s="66">
        <f>SUM(D10:D16)</f>
        <v>7351.029999999999</v>
      </c>
      <c r="E17" s="66">
        <f>SUM(E10:E16)</f>
        <v>3290.2478860970814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4"/>
      <c r="B1" s="4"/>
      <c r="C1" s="4"/>
      <c r="D1" s="4"/>
    </row>
    <row r="2" spans="1:5" ht="45" customHeight="1">
      <c r="A2" s="57"/>
      <c r="B2" s="57"/>
      <c r="C2" s="78" t="s">
        <v>103</v>
      </c>
      <c r="D2" s="78"/>
      <c r="E2" s="78"/>
    </row>
    <row r="3" spans="1:5" ht="18.75">
      <c r="A3" s="5"/>
      <c r="B3" s="5"/>
      <c r="C3" s="5"/>
      <c r="D3" s="5"/>
      <c r="E3" s="6"/>
    </row>
    <row r="4" spans="1:5" ht="54" customHeight="1">
      <c r="A4" s="78" t="s">
        <v>105</v>
      </c>
      <c r="B4" s="78"/>
      <c r="C4" s="78"/>
      <c r="D4" s="78"/>
      <c r="E4" s="78"/>
    </row>
    <row r="5" spans="1:8" ht="18.75">
      <c r="A5" s="83"/>
      <c r="B5" s="83"/>
      <c r="C5" s="83"/>
      <c r="D5" s="83"/>
      <c r="E5" s="83"/>
      <c r="F5" s="11"/>
      <c r="G5" s="11"/>
      <c r="H5" s="11"/>
    </row>
    <row r="6" spans="1:8" ht="18.75">
      <c r="A6" s="12"/>
      <c r="B6" s="12"/>
      <c r="C6" s="12"/>
      <c r="D6" s="12"/>
      <c r="E6" s="12"/>
      <c r="F6" s="11"/>
      <c r="G6" s="11"/>
      <c r="H6" s="11"/>
    </row>
    <row r="7" spans="1:5" ht="27.75" customHeight="1">
      <c r="A7" s="79" t="s">
        <v>22</v>
      </c>
      <c r="B7" s="79" t="s">
        <v>23</v>
      </c>
      <c r="C7" s="81" t="s">
        <v>59</v>
      </c>
      <c r="D7" s="82"/>
      <c r="E7" s="79" t="s">
        <v>20</v>
      </c>
    </row>
    <row r="8" spans="1:5" ht="36.75" customHeight="1">
      <c r="A8" s="80"/>
      <c r="B8" s="80"/>
      <c r="C8" s="7" t="s">
        <v>24</v>
      </c>
      <c r="D8" s="7" t="s">
        <v>19</v>
      </c>
      <c r="E8" s="80"/>
    </row>
    <row r="9" spans="1:5" s="8" customFormat="1" ht="15.7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94.5">
      <c r="A10" s="7" t="s">
        <v>25</v>
      </c>
      <c r="B10" s="1" t="s">
        <v>26</v>
      </c>
      <c r="C10" s="9">
        <v>0</v>
      </c>
      <c r="D10" s="9">
        <v>0</v>
      </c>
      <c r="E10" s="9">
        <f aca="true" t="shared" si="0" ref="E10:E16">+C10-D10</f>
        <v>0</v>
      </c>
    </row>
    <row r="11" spans="1:5" ht="31.5">
      <c r="A11" s="7" t="s">
        <v>4</v>
      </c>
      <c r="B11" s="3" t="s">
        <v>16</v>
      </c>
      <c r="C11" s="2">
        <v>0</v>
      </c>
      <c r="D11" s="2">
        <v>0</v>
      </c>
      <c r="E11" s="9">
        <f t="shared" si="0"/>
        <v>0</v>
      </c>
    </row>
    <row r="12" spans="1:5" ht="20.25" customHeight="1">
      <c r="A12" s="7" t="s">
        <v>6</v>
      </c>
      <c r="B12" s="3" t="s">
        <v>17</v>
      </c>
      <c r="C12" s="2">
        <v>0</v>
      </c>
      <c r="D12" s="2">
        <v>0</v>
      </c>
      <c r="E12" s="9">
        <f t="shared" si="0"/>
        <v>0</v>
      </c>
    </row>
    <row r="13" spans="1:5" ht="18.75" customHeight="1">
      <c r="A13" s="7">
        <v>4</v>
      </c>
      <c r="B13" s="10" t="s">
        <v>18</v>
      </c>
      <c r="C13" s="2">
        <v>0</v>
      </c>
      <c r="D13" s="9">
        <v>0</v>
      </c>
      <c r="E13" s="9">
        <f t="shared" si="0"/>
        <v>0</v>
      </c>
    </row>
    <row r="14" spans="1:5" ht="22.5" customHeight="1">
      <c r="A14" s="7" t="s">
        <v>10</v>
      </c>
      <c r="B14" s="10" t="s">
        <v>27</v>
      </c>
      <c r="C14" s="2">
        <v>0</v>
      </c>
      <c r="D14" s="9">
        <v>0</v>
      </c>
      <c r="E14" s="9">
        <f t="shared" si="0"/>
        <v>0</v>
      </c>
    </row>
    <row r="15" spans="1:5" ht="41.25" customHeight="1">
      <c r="A15" s="7" t="s">
        <v>11</v>
      </c>
      <c r="B15" s="10" t="s">
        <v>60</v>
      </c>
      <c r="C15" s="2">
        <v>0</v>
      </c>
      <c r="D15" s="9">
        <v>0</v>
      </c>
      <c r="E15" s="9">
        <f t="shared" si="0"/>
        <v>0</v>
      </c>
    </row>
    <row r="16" spans="1:5" ht="30" customHeight="1">
      <c r="A16" s="7" t="s">
        <v>12</v>
      </c>
      <c r="B16" s="1" t="s">
        <v>15</v>
      </c>
      <c r="C16" s="9">
        <f>C14+C15</f>
        <v>0</v>
      </c>
      <c r="D16" s="9">
        <f>D14+D15</f>
        <v>0</v>
      </c>
      <c r="E16" s="9">
        <f t="shared" si="0"/>
        <v>0</v>
      </c>
    </row>
  </sheetData>
  <sheetProtection/>
  <mergeCells count="7">
    <mergeCell ref="C2:E2"/>
    <mergeCell ref="A4:E4"/>
    <mergeCell ref="A7:A8"/>
    <mergeCell ref="B7:B8"/>
    <mergeCell ref="C7:D7"/>
    <mergeCell ref="E7:E8"/>
    <mergeCell ref="A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3" sqref="A3:E3"/>
    </sheetView>
  </sheetViews>
  <sheetFormatPr defaultColWidth="9.140625" defaultRowHeight="12.75"/>
  <cols>
    <col min="1" max="1" width="7.7109375" style="26" customWidth="1"/>
    <col min="2" max="2" width="38.00390625" style="26" customWidth="1"/>
    <col min="3" max="3" width="12.8515625" style="26" customWidth="1"/>
    <col min="4" max="5" width="12.00390625" style="26" customWidth="1"/>
    <col min="6" max="6" width="9.140625" style="26" customWidth="1"/>
    <col min="7" max="7" width="27.8515625" style="26" customWidth="1"/>
    <col min="8" max="16384" width="9.140625" style="26" customWidth="1"/>
  </cols>
  <sheetData>
    <row r="1" spans="1:5" ht="60" customHeight="1">
      <c r="A1" s="27"/>
      <c r="B1" s="27"/>
      <c r="C1" s="84" t="s">
        <v>106</v>
      </c>
      <c r="D1" s="84"/>
      <c r="E1" s="84"/>
    </row>
    <row r="2" spans="1:5" ht="18.75">
      <c r="A2" s="27"/>
      <c r="B2" s="28"/>
      <c r="C2" s="27"/>
      <c r="D2" s="27"/>
      <c r="E2" s="27"/>
    </row>
    <row r="3" spans="1:7" ht="58.5" customHeight="1">
      <c r="A3" s="85" t="s">
        <v>107</v>
      </c>
      <c r="B3" s="85"/>
      <c r="C3" s="85"/>
      <c r="D3" s="85"/>
      <c r="E3" s="85"/>
      <c r="G3" s="37" t="s">
        <v>61</v>
      </c>
    </row>
    <row r="4" spans="2:7" ht="15.75">
      <c r="B4" s="29"/>
      <c r="G4" s="36"/>
    </row>
    <row r="5" spans="1:7" ht="24.75" customHeight="1">
      <c r="A5" s="87" t="s">
        <v>22</v>
      </c>
      <c r="B5" s="86" t="s">
        <v>28</v>
      </c>
      <c r="C5" s="87" t="s">
        <v>29</v>
      </c>
      <c r="D5" s="86" t="s">
        <v>52</v>
      </c>
      <c r="E5" s="86" t="s">
        <v>53</v>
      </c>
      <c r="G5" s="40" t="s">
        <v>62</v>
      </c>
    </row>
    <row r="6" spans="1:7" ht="15.75" customHeight="1">
      <c r="A6" s="88"/>
      <c r="B6" s="87"/>
      <c r="C6" s="88"/>
      <c r="D6" s="87"/>
      <c r="E6" s="87"/>
      <c r="G6" s="36"/>
    </row>
    <row r="7" spans="1:7" ht="15.75">
      <c r="A7" s="30">
        <v>1</v>
      </c>
      <c r="B7" s="30">
        <v>2</v>
      </c>
      <c r="C7" s="30">
        <v>3</v>
      </c>
      <c r="D7" s="30">
        <v>4</v>
      </c>
      <c r="E7" s="30">
        <v>5</v>
      </c>
      <c r="G7" s="36"/>
    </row>
    <row r="8" spans="1:7" ht="39">
      <c r="A8" s="30">
        <v>1</v>
      </c>
      <c r="B8" s="31" t="s">
        <v>36</v>
      </c>
      <c r="C8" s="30" t="s">
        <v>37</v>
      </c>
      <c r="D8" s="64">
        <v>0</v>
      </c>
      <c r="E8" s="33">
        <v>58.85</v>
      </c>
      <c r="G8" s="37" t="s">
        <v>54</v>
      </c>
    </row>
    <row r="9" spans="1:5" ht="37.5" customHeight="1">
      <c r="A9" s="30">
        <f>A8+1</f>
        <v>2</v>
      </c>
      <c r="B9" s="32" t="s">
        <v>38</v>
      </c>
      <c r="C9" s="30" t="s">
        <v>39</v>
      </c>
      <c r="D9" s="64">
        <v>0</v>
      </c>
      <c r="E9" s="64">
        <v>0</v>
      </c>
    </row>
    <row r="10" spans="1:5" ht="34.5" customHeight="1">
      <c r="A10" s="30">
        <f>A9+1</f>
        <v>3</v>
      </c>
      <c r="B10" s="32" t="s">
        <v>40</v>
      </c>
      <c r="C10" s="30" t="s">
        <v>41</v>
      </c>
      <c r="D10" s="64">
        <v>0</v>
      </c>
      <c r="E10" s="30">
        <v>8760</v>
      </c>
    </row>
    <row r="11" spans="1:5" ht="31.5">
      <c r="A11" s="30" t="s">
        <v>7</v>
      </c>
      <c r="B11" s="31" t="s">
        <v>42</v>
      </c>
      <c r="C11" s="30"/>
      <c r="D11" s="64"/>
      <c r="E11" s="33"/>
    </row>
    <row r="12" spans="1:5" ht="27" customHeight="1">
      <c r="A12" s="30" t="s">
        <v>1</v>
      </c>
      <c r="B12" s="49" t="s">
        <v>85</v>
      </c>
      <c r="C12" s="39" t="s">
        <v>55</v>
      </c>
      <c r="D12" s="64">
        <v>0</v>
      </c>
      <c r="E12" s="63">
        <v>0.118</v>
      </c>
    </row>
    <row r="13" spans="1:5" ht="27.75" customHeight="1">
      <c r="A13" s="30" t="s">
        <v>9</v>
      </c>
      <c r="B13" s="35" t="s">
        <v>108</v>
      </c>
      <c r="C13" s="39" t="s">
        <v>55</v>
      </c>
      <c r="D13" s="72">
        <v>0</v>
      </c>
      <c r="E13" s="34">
        <v>0.137</v>
      </c>
    </row>
    <row r="14" ht="17.25" customHeight="1"/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M8" sqref="M8"/>
    </sheetView>
  </sheetViews>
  <sheetFormatPr defaultColWidth="9.140625" defaultRowHeight="12.75"/>
  <cols>
    <col min="1" max="1" width="5.8515625" style="41" customWidth="1"/>
    <col min="2" max="2" width="30.57421875" style="41" customWidth="1"/>
    <col min="3" max="3" width="11.28125" style="41" customWidth="1"/>
    <col min="4" max="4" width="17.7109375" style="41" customWidth="1"/>
    <col min="5" max="5" width="18.00390625" style="41" customWidth="1"/>
    <col min="6" max="16384" width="9.140625" style="41" customWidth="1"/>
  </cols>
  <sheetData>
    <row r="1" spans="4:5" ht="60" customHeight="1">
      <c r="D1" s="93" t="s">
        <v>94</v>
      </c>
      <c r="E1" s="94"/>
    </row>
    <row r="2" ht="15.75" customHeight="1"/>
    <row r="3" spans="1:7" ht="57.75" customHeight="1">
      <c r="A3" s="95" t="s">
        <v>109</v>
      </c>
      <c r="B3" s="95"/>
      <c r="C3" s="95"/>
      <c r="D3" s="95"/>
      <c r="E3" s="95"/>
      <c r="F3" s="92" t="s">
        <v>62</v>
      </c>
      <c r="G3" s="92"/>
    </row>
    <row r="4" spans="1:5" ht="17.25" customHeight="1">
      <c r="A4" s="96"/>
      <c r="B4" s="96"/>
      <c r="C4" s="96"/>
      <c r="D4" s="96"/>
      <c r="E4" s="96"/>
    </row>
    <row r="6" spans="1:5" s="42" customFormat="1" ht="23.25" customHeight="1">
      <c r="A6" s="97" t="s">
        <v>22</v>
      </c>
      <c r="B6" s="97" t="s">
        <v>44</v>
      </c>
      <c r="C6" s="97" t="s">
        <v>29</v>
      </c>
      <c r="D6" s="89" t="s">
        <v>45</v>
      </c>
      <c r="E6" s="91"/>
    </row>
    <row r="7" spans="1:5" s="42" customFormat="1" ht="114" customHeight="1">
      <c r="A7" s="98"/>
      <c r="B7" s="98"/>
      <c r="C7" s="98"/>
      <c r="D7" s="70" t="s">
        <v>93</v>
      </c>
      <c r="E7" s="44" t="s">
        <v>110</v>
      </c>
    </row>
    <row r="8" spans="1:5" s="42" customFormat="1" ht="18.75">
      <c r="A8" s="43">
        <v>1</v>
      </c>
      <c r="B8" s="43">
        <v>2</v>
      </c>
      <c r="C8" s="43">
        <v>3</v>
      </c>
      <c r="D8" s="43">
        <v>4</v>
      </c>
      <c r="E8" s="43">
        <v>5</v>
      </c>
    </row>
    <row r="9" spans="1:5" s="42" customFormat="1" ht="35.25" customHeight="1">
      <c r="A9" s="43">
        <v>1</v>
      </c>
      <c r="B9" s="89" t="s">
        <v>111</v>
      </c>
      <c r="C9" s="90"/>
      <c r="D9" s="90"/>
      <c r="E9" s="91"/>
    </row>
    <row r="10" spans="1:5" s="42" customFormat="1" ht="55.5" customHeight="1">
      <c r="A10" s="43" t="s">
        <v>2</v>
      </c>
      <c r="B10" s="44" t="s">
        <v>46</v>
      </c>
      <c r="C10" s="43" t="s">
        <v>47</v>
      </c>
      <c r="D10" s="43">
        <v>64.83</v>
      </c>
      <c r="E10" s="43">
        <v>68.33</v>
      </c>
    </row>
  </sheetData>
  <sheetProtection/>
  <mergeCells count="9">
    <mergeCell ref="B9:E9"/>
    <mergeCell ref="F3:G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2013-12-12T04:04:28Z</cp:lastPrinted>
  <dcterms:created xsi:type="dcterms:W3CDTF">1996-10-08T23:32:33Z</dcterms:created>
  <dcterms:modified xsi:type="dcterms:W3CDTF">2014-02-24T04:35:29Z</dcterms:modified>
  <cp:category/>
  <cp:version/>
  <cp:contentType/>
  <cp:contentStatus/>
</cp:coreProperties>
</file>